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sucloudservices-my.sharepoint.com/personal/nayna_unadkat_mlcsu_nhs_uk/Documents/Desktop/response2/"/>
    </mc:Choice>
  </mc:AlternateContent>
  <xr:revisionPtr revIDLastSave="4" documentId="8_{50C1C24A-AB97-4E41-A376-68E017033473}" xr6:coauthVersionLast="47" xr6:coauthVersionMax="47" xr10:uidLastSave="{A400448D-D8DF-4085-89E9-4879DB614BD6}"/>
  <bookViews>
    <workbookView xWindow="-110" yWindow="-110" windowWidth="19420" windowHeight="10420" xr2:uid="{69DE01C0-3760-41F8-B35D-AA6A38B1404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17" i="1"/>
  <c r="I19" i="1"/>
  <c r="I17" i="1"/>
  <c r="I13" i="1"/>
  <c r="I7" i="1"/>
  <c r="D13" i="1"/>
  <c r="D7" i="1"/>
  <c r="F19" i="1"/>
  <c r="F13" i="1"/>
  <c r="F7" i="1"/>
  <c r="C19" i="1"/>
  <c r="C13" i="1"/>
  <c r="C7" i="1"/>
  <c r="K18" i="1" l="1"/>
  <c r="K19" i="1"/>
  <c r="K17" i="1"/>
  <c r="K12" i="1"/>
  <c r="K11" i="1"/>
  <c r="K7" i="1"/>
  <c r="K6" i="1"/>
  <c r="K5" i="1" l="1"/>
  <c r="H13" i="1" l="1"/>
  <c r="K13" i="1" s="1"/>
</calcChain>
</file>

<file path=xl/sharedStrings.xml><?xml version="1.0" encoding="utf-8"?>
<sst xmlns="http://schemas.openxmlformats.org/spreadsheetml/2006/main" count="51" uniqueCount="23">
  <si>
    <t>FOI-3785-LSC - summary of spend on Communications and Public Relations</t>
  </si>
  <si>
    <t>2020/2021</t>
  </si>
  <si>
    <t>01K
MBCCG</t>
  </si>
  <si>
    <t>00Q
BwDCCG</t>
  </si>
  <si>
    <t>00R
BCCG</t>
  </si>
  <si>
    <t>00X
CSRCCG</t>
  </si>
  <si>
    <t>01A
ELCCG</t>
  </si>
  <si>
    <t>01E
GPCCG</t>
  </si>
  <si>
    <t>02G
WLCCG</t>
  </si>
  <si>
    <t>02M
F&amp;WCCG</t>
  </si>
  <si>
    <t>QE1
LSCICB</t>
  </si>
  <si>
    <t>Total</t>
  </si>
  <si>
    <t>Spend on communications and public relations activities.</t>
  </si>
  <si>
    <t>Total number of communications and public relations employees.</t>
  </si>
  <si>
    <t>Total salary cost for all communications and public relations employees</t>
  </si>
  <si>
    <t>Notes</t>
  </si>
  <si>
    <t>2021/2022</t>
  </si>
  <si>
    <r>
      <t xml:space="preserve">2022/2023 - see </t>
    </r>
    <r>
      <rPr>
        <b/>
        <sz val="11"/>
        <color rgb="FFFF0000"/>
        <rFont val="Calibri"/>
        <family val="2"/>
        <scheme val="minor"/>
      </rPr>
      <t>Note 3</t>
    </r>
  </si>
  <si>
    <t>Notes:</t>
  </si>
  <si>
    <r>
      <rPr>
        <b/>
        <sz val="11"/>
        <color rgb="FFFF0000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 xml:space="preserve"> All expenditure for these CCGs was via a Service Level Agreement with NHS Midlands and Lancashire CSU, therefore there is no breakdown between pay and non pay - MBCCG, CSR &amp; GP CCG</t>
    </r>
  </si>
  <si>
    <r>
      <rPr>
        <b/>
        <sz val="11"/>
        <color rgb="FFFF0000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 The ICB figure includes £260,537 in respect of the Service Level Agreement with NHS Midlands and Lancashire CSU</t>
    </r>
  </si>
  <si>
    <r>
      <rPr>
        <b/>
        <sz val="11"/>
        <color rgb="FFFF0000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 The CCG figures for 2022/2023 relate to the period 1 April 2022 to 30 June 2022 and the ICB figures for 2022/2023 relate to the period 1 July 2022 to 31 March 2023.  The CCGs were disestablished on 30 June 2022 and the ICB established on 1 July 2022.</t>
    </r>
  </si>
  <si>
    <t>Furthermore, headcount figures for the 2020/21 and 2021/22 period excludes staff embedded in employers under the Service Level Agreement with MLCSU. The expenditure and headcount numbers appear higher for the 2022/23 data, but this number is not a like-for-like comparison compared to the previous two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</si>
</sst>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43" fontId="0" fillId="0" borderId="0" xfId="1" applyFont="1"/>
    <xf numFmtId="0" fontId="0" fillId="0" borderId="1" xfId="0" applyBorder="1"/>
    <xf numFmtId="164" fontId="0" fillId="0" borderId="1" xfId="1" applyNumberFormat="1" applyFont="1" applyBorder="1"/>
    <xf numFmtId="0" fontId="1" fillId="0" borderId="1" xfId="0" applyFont="1" applyBorder="1"/>
    <xf numFmtId="164" fontId="1" fillId="0" borderId="1" xfId="1" applyNumberFormat="1" applyFont="1" applyBorder="1"/>
    <xf numFmtId="164" fontId="2" fillId="0" borderId="1" xfId="1" applyNumberFormat="1" applyFont="1" applyBorder="1"/>
    <xf numFmtId="0" fontId="0" fillId="2" borderId="1" xfId="0" applyFill="1" applyBorder="1"/>
    <xf numFmtId="164" fontId="0" fillId="2" borderId="1" xfId="1" applyNumberFormat="1" applyFont="1" applyFill="1" applyBorder="1"/>
    <xf numFmtId="0" fontId="1" fillId="0" borderId="1" xfId="0" applyFont="1" applyBorder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64" fontId="4" fillId="0" borderId="0" xfId="1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15138-0163-41FA-B7EF-0D354412F9FA}">
  <sheetPr codeName="Sheet1"/>
  <dimension ref="A1:S26"/>
  <sheetViews>
    <sheetView tabSelected="1" topLeftCell="A4" workbookViewId="0">
      <selection activeCell="P21" sqref="P21"/>
    </sheetView>
  </sheetViews>
  <sheetFormatPr defaultRowHeight="14.45"/>
  <cols>
    <col min="1" max="1" width="71" customWidth="1"/>
    <col min="2" max="10" width="10.7109375" customWidth="1"/>
    <col min="11" max="11" width="10.7109375" style="1" customWidth="1"/>
  </cols>
  <sheetData>
    <row r="1" spans="1:19" s="1" customFormat="1">
      <c r="A1" s="1" t="s">
        <v>0</v>
      </c>
    </row>
    <row r="4" spans="1:19" ht="29.1">
      <c r="A4" s="5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</row>
    <row r="5" spans="1:19">
      <c r="A5" s="3" t="s">
        <v>12</v>
      </c>
      <c r="B5" s="3">
        <v>0</v>
      </c>
      <c r="C5" s="4">
        <v>286</v>
      </c>
      <c r="D5" s="4">
        <v>400</v>
      </c>
      <c r="E5" s="3">
        <v>0</v>
      </c>
      <c r="F5" s="4">
        <v>4393</v>
      </c>
      <c r="G5" s="3">
        <v>0</v>
      </c>
      <c r="H5" s="3">
        <v>0</v>
      </c>
      <c r="I5" s="4">
        <v>8764</v>
      </c>
      <c r="J5" s="8"/>
      <c r="K5" s="5">
        <f t="shared" ref="K5" si="0">SUM(B5:J5)</f>
        <v>13843</v>
      </c>
    </row>
    <row r="6" spans="1:19">
      <c r="A6" s="3" t="s">
        <v>13</v>
      </c>
      <c r="B6" s="3">
        <v>0</v>
      </c>
      <c r="C6" s="3">
        <v>1</v>
      </c>
      <c r="D6" s="3">
        <v>1</v>
      </c>
      <c r="E6" s="3">
        <v>0</v>
      </c>
      <c r="F6" s="3">
        <v>5</v>
      </c>
      <c r="G6" s="3">
        <v>0</v>
      </c>
      <c r="H6" s="3">
        <v>3</v>
      </c>
      <c r="I6" s="3">
        <v>5</v>
      </c>
      <c r="J6" s="8"/>
      <c r="K6" s="5">
        <f>SUM(B6:J6)</f>
        <v>15</v>
      </c>
    </row>
    <row r="7" spans="1:19">
      <c r="A7" s="3" t="s">
        <v>14</v>
      </c>
      <c r="B7" s="4">
        <v>128328</v>
      </c>
      <c r="C7" s="4">
        <f>68267-286</f>
        <v>67981</v>
      </c>
      <c r="D7" s="7">
        <f>44353-400</f>
        <v>43953</v>
      </c>
      <c r="E7" s="7">
        <v>91887.96</v>
      </c>
      <c r="F7" s="7">
        <f>121585-4393</f>
        <v>117192</v>
      </c>
      <c r="G7" s="7">
        <v>91747.92</v>
      </c>
      <c r="H7" s="7">
        <v>123629</v>
      </c>
      <c r="I7" s="4">
        <f>235806-8764</f>
        <v>227042</v>
      </c>
      <c r="J7" s="9"/>
      <c r="K7" s="6">
        <f>SUM(B7:J7)</f>
        <v>891760.88</v>
      </c>
    </row>
    <row r="8" spans="1:19" s="11" customFormat="1">
      <c r="A8" s="11" t="s">
        <v>15</v>
      </c>
      <c r="B8" s="14">
        <v>1</v>
      </c>
      <c r="C8" s="14"/>
      <c r="D8" s="16"/>
      <c r="E8" s="14">
        <v>1</v>
      </c>
      <c r="F8" s="16"/>
      <c r="G8" s="14">
        <v>1</v>
      </c>
      <c r="H8" s="16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>
      <c r="E9" s="2"/>
      <c r="F9" s="2"/>
      <c r="G9" s="2"/>
    </row>
    <row r="10" spans="1:19" ht="29.1">
      <c r="A10" s="5" t="s">
        <v>16</v>
      </c>
      <c r="B10" s="10" t="s">
        <v>2</v>
      </c>
      <c r="C10" s="10" t="s">
        <v>3</v>
      </c>
      <c r="D10" s="10" t="s">
        <v>4</v>
      </c>
      <c r="E10" s="10" t="s">
        <v>5</v>
      </c>
      <c r="F10" s="10" t="s">
        <v>6</v>
      </c>
      <c r="G10" s="10" t="s">
        <v>7</v>
      </c>
      <c r="H10" s="10" t="s">
        <v>8</v>
      </c>
      <c r="I10" s="10" t="s">
        <v>9</v>
      </c>
      <c r="J10" s="10" t="s">
        <v>10</v>
      </c>
      <c r="K10" s="10" t="s">
        <v>11</v>
      </c>
    </row>
    <row r="11" spans="1:19">
      <c r="A11" s="3" t="s">
        <v>12</v>
      </c>
      <c r="B11" s="3">
        <v>0</v>
      </c>
      <c r="C11" s="4">
        <v>246</v>
      </c>
      <c r="D11" s="4">
        <v>1760</v>
      </c>
      <c r="E11" s="3">
        <v>0</v>
      </c>
      <c r="F11" s="4">
        <v>9157</v>
      </c>
      <c r="G11" s="3">
        <v>0</v>
      </c>
      <c r="H11" s="3">
        <v>0</v>
      </c>
      <c r="I11" s="4">
        <v>4153</v>
      </c>
      <c r="J11" s="8"/>
      <c r="K11" s="6">
        <f>SUM(B11:J11)</f>
        <v>15316</v>
      </c>
    </row>
    <row r="12" spans="1:19">
      <c r="A12" s="3" t="s">
        <v>13</v>
      </c>
      <c r="B12" s="3">
        <v>0</v>
      </c>
      <c r="C12" s="3">
        <v>1</v>
      </c>
      <c r="D12" s="3">
        <v>1</v>
      </c>
      <c r="E12" s="3">
        <v>0</v>
      </c>
      <c r="F12" s="3">
        <v>6</v>
      </c>
      <c r="G12" s="3">
        <v>0</v>
      </c>
      <c r="H12" s="3">
        <v>4</v>
      </c>
      <c r="I12" s="3">
        <v>5</v>
      </c>
      <c r="J12" s="8"/>
      <c r="K12" s="6">
        <f t="shared" ref="K12:K13" si="1">SUM(B12:J12)</f>
        <v>17</v>
      </c>
    </row>
    <row r="13" spans="1:19">
      <c r="A13" s="3" t="s">
        <v>14</v>
      </c>
      <c r="B13" s="4">
        <v>128328</v>
      </c>
      <c r="C13" s="4">
        <f>67199-246</f>
        <v>66953</v>
      </c>
      <c r="D13" s="4">
        <f>50672-1760</f>
        <v>48912</v>
      </c>
      <c r="E13" s="7">
        <v>91887.96</v>
      </c>
      <c r="F13" s="7">
        <f>238873-9157</f>
        <v>229716</v>
      </c>
      <c r="G13" s="7">
        <v>91747.92</v>
      </c>
      <c r="H13" s="7">
        <f>104648+15092</f>
        <v>119740</v>
      </c>
      <c r="I13" s="4">
        <f>259282-4153</f>
        <v>255129</v>
      </c>
      <c r="J13" s="9"/>
      <c r="K13" s="6">
        <f t="shared" si="1"/>
        <v>1032413.88</v>
      </c>
    </row>
    <row r="14" spans="1:19" s="11" customFormat="1">
      <c r="A14" s="11" t="s">
        <v>15</v>
      </c>
      <c r="B14" s="14">
        <v>1</v>
      </c>
      <c r="C14" s="14"/>
      <c r="D14" s="16"/>
      <c r="E14" s="14">
        <v>1</v>
      </c>
      <c r="F14" s="16"/>
      <c r="G14" s="14">
        <v>1</v>
      </c>
      <c r="H14" s="16"/>
      <c r="I14" s="14"/>
      <c r="J14" s="14"/>
      <c r="K14" s="14"/>
    </row>
    <row r="15" spans="1:19">
      <c r="E15" s="2"/>
      <c r="F15" s="2"/>
      <c r="G15" s="2"/>
    </row>
    <row r="16" spans="1:19" ht="29.1">
      <c r="A16" s="5" t="s">
        <v>17</v>
      </c>
      <c r="B16" s="10" t="s">
        <v>2</v>
      </c>
      <c r="C16" s="10" t="s">
        <v>3</v>
      </c>
      <c r="D16" s="10" t="s">
        <v>4</v>
      </c>
      <c r="E16" s="10" t="s">
        <v>5</v>
      </c>
      <c r="F16" s="10" t="s">
        <v>6</v>
      </c>
      <c r="G16" s="10" t="s">
        <v>7</v>
      </c>
      <c r="H16" s="10" t="s">
        <v>8</v>
      </c>
      <c r="I16" s="10" t="s">
        <v>9</v>
      </c>
      <c r="J16" s="10" t="s">
        <v>10</v>
      </c>
      <c r="K16" s="10" t="s">
        <v>11</v>
      </c>
    </row>
    <row r="17" spans="1:11">
      <c r="A17" s="3" t="s">
        <v>12</v>
      </c>
      <c r="B17" s="3">
        <v>0</v>
      </c>
      <c r="C17" s="4">
        <v>119</v>
      </c>
      <c r="D17" s="3">
        <v>0</v>
      </c>
      <c r="E17" s="3">
        <v>0</v>
      </c>
      <c r="F17" s="4">
        <v>20</v>
      </c>
      <c r="G17" s="3">
        <v>0</v>
      </c>
      <c r="H17" s="3">
        <v>0</v>
      </c>
      <c r="I17" s="4">
        <f>3130</f>
        <v>3130</v>
      </c>
      <c r="J17" s="4">
        <f>3231</f>
        <v>3231</v>
      </c>
      <c r="K17" s="6">
        <f>SUM(B17:J17)</f>
        <v>6500</v>
      </c>
    </row>
    <row r="18" spans="1:11">
      <c r="A18" s="3" t="s">
        <v>13</v>
      </c>
      <c r="B18" s="3">
        <v>0</v>
      </c>
      <c r="C18" s="3">
        <v>1</v>
      </c>
      <c r="D18" s="3">
        <v>1</v>
      </c>
      <c r="E18" s="3">
        <v>0</v>
      </c>
      <c r="F18" s="3">
        <v>5</v>
      </c>
      <c r="G18" s="3">
        <v>0</v>
      </c>
      <c r="H18" s="3">
        <v>3</v>
      </c>
      <c r="I18" s="3">
        <v>5</v>
      </c>
      <c r="J18" s="3">
        <v>12</v>
      </c>
      <c r="K18" s="5">
        <f t="shared" ref="K18:K19" si="2">SUM(B18:J18)</f>
        <v>27</v>
      </c>
    </row>
    <row r="19" spans="1:11">
      <c r="A19" s="3" t="s">
        <v>14</v>
      </c>
      <c r="B19" s="4">
        <v>33844.350000000006</v>
      </c>
      <c r="C19" s="4">
        <f>16998-119</f>
        <v>16879</v>
      </c>
      <c r="D19" s="4">
        <v>12624</v>
      </c>
      <c r="E19" s="7">
        <v>24233.705000000002</v>
      </c>
      <c r="F19" s="7">
        <f>61564-20</f>
        <v>61544</v>
      </c>
      <c r="G19" s="7">
        <v>22936.98</v>
      </c>
      <c r="H19" s="7">
        <v>43961</v>
      </c>
      <c r="I19" s="4">
        <f>62947-3130</f>
        <v>59817</v>
      </c>
      <c r="J19" s="7">
        <f>407544+260537</f>
        <v>668081</v>
      </c>
      <c r="K19" s="6">
        <f t="shared" si="2"/>
        <v>943921.03500000003</v>
      </c>
    </row>
    <row r="20" spans="1:11" s="11" customFormat="1">
      <c r="A20" s="11" t="s">
        <v>15</v>
      </c>
      <c r="B20" s="14">
        <v>1</v>
      </c>
      <c r="C20" s="14"/>
      <c r="D20" s="16"/>
      <c r="E20" s="14">
        <v>1</v>
      </c>
      <c r="F20" s="16"/>
      <c r="G20" s="14">
        <v>1</v>
      </c>
      <c r="H20" s="16"/>
      <c r="I20" s="14"/>
      <c r="J20" s="14">
        <v>2</v>
      </c>
      <c r="K20" s="14"/>
    </row>
    <row r="21" spans="1:11" s="15" customFormat="1">
      <c r="A21" s="11"/>
      <c r="B21" s="12"/>
      <c r="C21" s="12"/>
      <c r="D21" s="13"/>
      <c r="E21" s="13"/>
      <c r="F21" s="13"/>
      <c r="G21" s="13"/>
      <c r="H21" s="13"/>
      <c r="I21" s="12"/>
      <c r="J21" s="12"/>
      <c r="K21" s="14"/>
    </row>
    <row r="22" spans="1:11">
      <c r="A22" s="1" t="s">
        <v>18</v>
      </c>
      <c r="B22" s="1"/>
      <c r="C22" s="1"/>
      <c r="D22" s="1"/>
      <c r="E22" s="1"/>
      <c r="F22" s="1"/>
      <c r="G22" s="1"/>
      <c r="H22" s="1"/>
      <c r="I22" s="1"/>
      <c r="J22" s="1"/>
    </row>
    <row r="23" spans="1:11">
      <c r="A23" s="20" t="s">
        <v>19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>
      <c r="A24" s="21" t="s">
        <v>20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1" s="17" customFormat="1" ht="29.45" customHeight="1">
      <c r="A25" s="21" t="s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18"/>
    </row>
    <row r="26" spans="1:11" ht="15">
      <c r="A26" s="19" t="s">
        <v>22</v>
      </c>
    </row>
  </sheetData>
  <mergeCells count="3">
    <mergeCell ref="A23:K23"/>
    <mergeCell ref="A25:J25"/>
    <mergeCell ref="A24:J24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TaxCatchAll xmlns="d5106079-c381-4d39-a139-6d90e6c6e3ec" xsi:nil="true"/>
    <lcf76f155ced4ddcb4097134ff3c332f xmlns="91554213-22b0-4ffb-bbca-7e6efd87ba52">
      <Terms xmlns="http://schemas.microsoft.com/office/infopath/2007/PartnerControls"/>
    </lcf76f155ced4ddcb4097134ff3c332f>
    <RatedBy xmlns="http://schemas.microsoft.com/sharepoint/v3">
      <UserInfo>
        <DisplayName/>
        <AccountId xsi:nil="true"/>
        <AccountType/>
      </UserInfo>
    </RatedBy>
    <_dlc_DocId xmlns="d5106079-c381-4d39-a139-6d90e6c6e3ec">O365CORP-1381931142-328866</_dlc_DocId>
    <_dlc_DocIdUrl xmlns="d5106079-c381-4d39-a139-6d90e6c6e3ec">
      <Url>https://csucloudservices.sharepoint.com/teams/corporate_affairs/gov_comp/foi/_layouts/15/DocIdRedir.aspx?ID=O365CORP-1381931142-328866</Url>
      <Description>O365CORP-1381931142-328866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8325E65639644C8D9CFFF1DB315885" ma:contentTypeVersion="480" ma:contentTypeDescription="Create a new document." ma:contentTypeScope="" ma:versionID="95d113bd3447f40a5543d4a173eb0103">
  <xsd:schema xmlns:xsd="http://www.w3.org/2001/XMLSchema" xmlns:xs="http://www.w3.org/2001/XMLSchema" xmlns:p="http://schemas.microsoft.com/office/2006/metadata/properties" xmlns:ns1="http://schemas.microsoft.com/sharepoint/v3" xmlns:ns2="d5106079-c381-4d39-a139-6d90e6c6e3ec" xmlns:ns3="d71304b7-fc19-4a7b-89c2-66f61853d739" xmlns:ns4="91554213-22b0-4ffb-bbca-7e6efd87ba52" targetNamespace="http://schemas.microsoft.com/office/2006/metadata/properties" ma:root="true" ma:fieldsID="021cd2698956b94a55779170b3bcce9f" ns1:_="" ns2:_="" ns3:_="" ns4:_="">
    <xsd:import namespace="http://schemas.microsoft.com/sharepoint/v3"/>
    <xsd:import namespace="d5106079-c381-4d39-a139-6d90e6c6e3ec"/>
    <xsd:import namespace="d71304b7-fc19-4a7b-89c2-66f61853d739"/>
    <xsd:import namespace="91554213-22b0-4ffb-bbca-7e6efd87ba5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2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3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5" nillable="true" ma:displayName="Number of Likes" ma:internalName="LikesCount">
      <xsd:simpleType>
        <xsd:restriction base="dms:Unknown"/>
      </xsd:simpleType>
    </xsd:element>
    <xsd:element name="LikedBy" ma:index="16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06079-c381-4d39-a139-6d90e6c6e3e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3ff59992-3631-4688-bf8c-aeeb643ee37e}" ma:internalName="TaxCatchAll" ma:showField="CatchAllData" ma:web="d5106079-c381-4d39-a139-6d90e6c6e3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304b7-fc19-4a7b-89c2-66f61853d739" elementFormDefault="qualified">
    <xsd:import namespace="http://schemas.microsoft.com/office/2006/documentManagement/types"/>
    <xsd:import namespace="http://schemas.microsoft.com/office/infopath/2007/PartnerControls"/>
    <xsd:element name="LastSharedByUser" ma:index="19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0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554213-22b0-4ffb-bbca-7e6efd87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5e3038f7-01d3-45c6-9ff3-08a5a011bc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F0E1C0-C6C2-4F41-A0F7-A2EBF1C8A534}"/>
</file>

<file path=customXml/itemProps2.xml><?xml version="1.0" encoding="utf-8"?>
<ds:datastoreItem xmlns:ds="http://schemas.openxmlformats.org/officeDocument/2006/customXml" ds:itemID="{F503BA4C-2003-41E8-89BE-73C0BDD6F837}"/>
</file>

<file path=customXml/itemProps3.xml><?xml version="1.0" encoding="utf-8"?>
<ds:datastoreItem xmlns:ds="http://schemas.openxmlformats.org/officeDocument/2006/customXml" ds:itemID="{0C69631B-F8EA-4988-A917-0498BE4830B0}"/>
</file>

<file path=customXml/itemProps4.xml><?xml version="1.0" encoding="utf-8"?>
<ds:datastoreItem xmlns:ds="http://schemas.openxmlformats.org/officeDocument/2006/customXml" ds:itemID="{F9C39152-A97F-4365-A46D-572C9EDA4B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CLEARY, Michael (NHS LANCASHIRE AND SOUTH CUMBRIA ICB - 02M)</dc:creator>
  <cp:keywords/>
  <dc:description/>
  <cp:lastModifiedBy>Liam Hatton  (MLCSU)</cp:lastModifiedBy>
  <cp:revision/>
  <dcterms:created xsi:type="dcterms:W3CDTF">2024-01-23T17:47:19Z</dcterms:created>
  <dcterms:modified xsi:type="dcterms:W3CDTF">2024-02-16T12:39:22Z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0x010100C68325E65639644C8D9CFFF1DB315885</vt:lpwstr>
  </property>
  <property fmtid="{D5CDD505-2E9C-101B-9397-08002B2CF9AE}" pid="3" name="_dlc_DocIdItemGuid">
    <vt:lpwstr>05b54759-d0c2-438c-8a8a-69f7cc15556b</vt:lpwstr>
  </property>
  <property fmtid="{D5CDD505-2E9C-101B-9397-08002B2CF9AE}" pid="4" name="MediaServiceImageTags">
    <vt:lpwstr/>
  </property>
</Properties>
</file>